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1"/>
  </bookViews>
  <sheets>
    <sheet name="Genel Örnek" sheetId="2" r:id="rId1"/>
    <sheet name="Örnek Liste" sheetId="3" r:id="rId2"/>
  </sheets>
  <definedNames>
    <definedName name="_xlnm._FilterDatabase" localSheetId="1" hidden="1">'Örnek Liste'!$A$3:$M$9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<sst xmlns="http://schemas.openxmlformats.org/spreadsheetml/2006/main" count="57" uniqueCount="48">
  <si>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BAŞLANGIÇ TARİHİ</t>
  </si>
  <si>
    <t>BİTİŞ TARİHİ</t>
  </si>
  <si>
    <t>YIL FARKI</t>
  </si>
  <si>
    <t>KALAN AY FARKI</t>
  </si>
  <si>
    <t>KALAN GÜN FARKI</t>
  </si>
  <si>
    <t>İŞLEM</t>
  </si>
  <si>
    <t>SONUÇ</t>
  </si>
  <si>
    <t>FORMÜL METNİ</t>
  </si>
  <si>
    <t>Tarihsel Fonksiyonlar - DATEIFF</t>
  </si>
  <si>
    <t>SİCİL</t>
  </si>
  <si>
    <t>AD SOYAD</t>
  </si>
  <si>
    <t>CİNSİYET</t>
  </si>
  <si>
    <t>UNVAN</t>
  </si>
  <si>
    <t>TEL NO</t>
  </si>
  <si>
    <t>BİRİM</t>
  </si>
  <si>
    <t>İL</t>
  </si>
  <si>
    <t>MAAŞ</t>
  </si>
  <si>
    <t>İŞE GİRİŞ TARİHİ</t>
  </si>
  <si>
    <t>BUGÜN Formülü</t>
  </si>
  <si>
    <t>Kaç Yıl Çalıştı</t>
  </si>
  <si>
    <t>Yıldan Kalan
Kaç Ay Çalıştı</t>
  </si>
  <si>
    <t>Yıl ve Aydan Kalan Kaç Gün Çalıştı</t>
  </si>
  <si>
    <t>Tam Gün / Ay / Yıl Hesaplama</t>
  </si>
  <si>
    <t>E</t>
  </si>
  <si>
    <t>TEKNİK UZMAN</t>
  </si>
  <si>
    <t>SATIŞ</t>
  </si>
  <si>
    <t>KIRŞEHİR</t>
  </si>
  <si>
    <t>TEKNİSYEN</t>
  </si>
  <si>
    <t>MUHASEBE</t>
  </si>
  <si>
    <t>TRABZON</t>
  </si>
  <si>
    <t>TEKNİKER</t>
  </si>
  <si>
    <t>SAKARYA</t>
  </si>
  <si>
    <t>TEKNİK DESTEK</t>
  </si>
  <si>
    <t>YALOVA</t>
  </si>
  <si>
    <t>K</t>
  </si>
  <si>
    <t>PAZARLAMA</t>
  </si>
  <si>
    <t>AKSARAY</t>
  </si>
  <si>
    <t>MÜHENDİS</t>
  </si>
  <si>
    <t>SAMSUN</t>
  </si>
  <si>
    <t>https://dokumanistan.com</t>
  </si>
  <si>
    <t>SOLDAN, BUL Fonksiyonu Örneği</t>
  </si>
  <si>
    <t xml:space="preserve">Kapsamlı Doküman Sitesi® </t>
  </si>
  <si>
    <t>AHMET DENEME</t>
  </si>
  <si>
    <t>MEHMET DENEME</t>
  </si>
  <si>
    <t>KADİR DENEME</t>
  </si>
  <si>
    <t>MUSTAFA DENEME</t>
  </si>
  <si>
    <t>YASİN DENEME</t>
  </si>
  <si>
    <t>CENGİZ DENEME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</si>
</sst>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₺-41F]* #,##0_-;\-[$₺-41F]* #,##0_-;_-[$₺-41F]* &quot;-&quot;??_-;_-@_-"/>
    <numFmt numFmtId="165" formatCode="dd/mm/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3"/>
      <color rgb="FF333333"/>
      <name val="Verdana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color theme="3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6" fillId="0" borderId="0" xfId="23"/>
    <xf numFmtId="0" fontId="0" fillId="0" borderId="0" xfId="0" applyAlignment="1">
      <alignment horizontal="right"/>
    </xf>
    <xf numFmtId="0" fontId="7" fillId="0" borderId="0" xfId="0" applyFont="1"/>
    <xf numFmtId="0" fontId="4" fillId="2" borderId="2" xfId="22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0" fontId="9" fillId="0" borderId="0" xfId="25" applyFont="1">
      <alignment/>
      <protection/>
    </xf>
    <xf numFmtId="0" fontId="10" fillId="0" borderId="0" xfId="24" applyFont="1" applyAlignment="1">
      <alignment horizontal="right" vertical="center"/>
    </xf>
    <xf numFmtId="0" fontId="11" fillId="3" borderId="0" xfId="20" applyFont="1" applyFill="1" applyAlignment="1">
      <alignment vertical="center"/>
    </xf>
    <xf numFmtId="0" fontId="12" fillId="3" borderId="0" xfId="25" applyFont="1" applyFill="1">
      <alignment/>
      <protection/>
    </xf>
    <xf numFmtId="0" fontId="3" fillId="0" borderId="1" xfId="21"/>
    <xf numFmtId="0" fontId="13" fillId="0" borderId="1" xfId="21" applyFont="1" applyAlignment="1">
      <alignment horizontal="right"/>
    </xf>
    <xf numFmtId="14" fontId="5" fillId="0" borderId="0" xfId="0" applyNumberFormat="1" applyFont="1"/>
    <xf numFmtId="0" fontId="2" fillId="0" borderId="0" xfId="20"/>
    <xf numFmtId="0" fontId="8" fillId="0" borderId="0" xfId="24"/>
    <xf numFmtId="0" fontId="14" fillId="0" borderId="0" xfId="24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İşaretli Hücre" xfId="22"/>
    <cellStyle name="Ana Başlık 2" xfId="23"/>
    <cellStyle name="Köprü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D31CD5B-C786-452D-A555-ADCB1A8AAEDC}" type="doc">
      <dgm:prSet loTypeId="urn:microsoft.com/office/officeart/2005/8/layout/chevron1" loCatId="process" qsTypeId="urn:microsoft.com/office/officeart/2005/8/quickstyle/simple1" qsCatId="simple" csTypeId="urn:microsoft.com/office/officeart/2005/8/colors/colorful5" csCatId="colorful" phldr="1"/>
      <dgm:spPr/>
      <dgm:t>
        <a:bodyPr/>
        <a:lstStyle/>
        <a:p>
          <a:endParaRPr lang="tr-TR"/>
        </a:p>
      </dgm:t>
    </dgm:pt>
    <dgm:pt modelId="{D3799773-46E4-4C67-9493-C6BDA3D0BCEB}">
      <dgm:prSet phldrT="[Metin]" custT="1"/>
      <dgm:spPr/>
      <dgm:t>
        <a:bodyPr/>
        <a:lstStyle/>
        <a:p>
          <a:r>
            <a:rPr lang="tr-TR" sz="1200"/>
            <a:t>Bugün ile İşe Giriş Tarihi arasındaki Yıl Farkı</a:t>
          </a:r>
        </a:p>
      </dgm:t>
    </dgm:pt>
    <dgm:pt modelId="{72815A1B-80AC-4626-A47C-F61BB66DFFB2}" type="parTrans" cxnId="{ADB10C13-CC7F-48A4-A207-F401BED16EEC}">
      <dgm:prSet/>
      <dgm:spPr/>
      <dgm:t>
        <a:bodyPr/>
        <a:lstStyle/>
        <a:p>
          <a:endParaRPr lang="tr-TR"/>
        </a:p>
      </dgm:t>
    </dgm:pt>
    <dgm:pt modelId="{B21D8BD8-C3A4-43BC-8277-D03A94842949}" type="sibTrans" cxnId="{ADB10C13-CC7F-48A4-A207-F401BED16EEC}">
      <dgm:prSet/>
      <dgm:spPr/>
      <dgm:t>
        <a:bodyPr/>
        <a:lstStyle/>
        <a:p>
          <a:endParaRPr lang="tr-TR"/>
        </a:p>
      </dgm:t>
    </dgm:pt>
    <dgm:pt modelId="{6B5087F7-86FE-468F-867B-A706D470897C}">
      <dgm:prSet phldrT="[Metin]" custT="1"/>
      <dgm:spPr/>
      <dgm:t>
        <a:bodyPr/>
        <a:lstStyle/>
        <a:p>
          <a:r>
            <a:rPr lang="tr-TR" sz="1200"/>
            <a:t>Yılı düştükten sonra Bugün ile İşe Giriş Tarihi arasındaki Ay Farkı</a:t>
          </a:r>
        </a:p>
      </dgm:t>
    </dgm:pt>
    <dgm:pt modelId="{220EE61E-9230-4B4B-A74B-1BCE241F62E1}" type="parTrans" cxnId="{AA34141A-3214-48C6-832C-A52C41B62F9D}">
      <dgm:prSet/>
      <dgm:spPr/>
      <dgm:t>
        <a:bodyPr/>
        <a:lstStyle/>
        <a:p>
          <a:endParaRPr lang="tr-TR"/>
        </a:p>
      </dgm:t>
    </dgm:pt>
    <dgm:pt modelId="{80B02F55-00A7-4E5C-928C-3259680F3310}" type="sibTrans" cxnId="{AA34141A-3214-48C6-832C-A52C41B62F9D}">
      <dgm:prSet/>
      <dgm:spPr/>
      <dgm:t>
        <a:bodyPr/>
        <a:lstStyle/>
        <a:p>
          <a:endParaRPr lang="tr-TR"/>
        </a:p>
      </dgm:t>
    </dgm:pt>
    <dgm:pt modelId="{2A0ABEBD-B8F8-4ECC-9E67-84007CBFD29A}">
      <dgm:prSet phldrT="[Metin]" custT="1"/>
      <dgm:spPr/>
      <dgm:t>
        <a:bodyPr/>
        <a:lstStyle/>
        <a:p>
          <a:r>
            <a:rPr lang="tr-TR" sz="1200"/>
            <a:t>Yıl ve Ayı Düştükten sonra Bugün ile İşe Giriş Tarihi arasındaki Gün Farkı</a:t>
          </a:r>
        </a:p>
      </dgm:t>
    </dgm:pt>
    <dgm:pt modelId="{7C80B772-451C-4398-BA12-A69BC870A3AA}" type="parTrans" cxnId="{EC36CD31-5AC9-4F57-BB6D-921D2B7E8F19}">
      <dgm:prSet/>
      <dgm:spPr/>
      <dgm:t>
        <a:bodyPr/>
        <a:lstStyle/>
        <a:p>
          <a:endParaRPr lang="tr-TR"/>
        </a:p>
      </dgm:t>
    </dgm:pt>
    <dgm:pt modelId="{E361670C-C35C-4E0E-AFDF-1A049972AD60}" type="sibTrans" cxnId="{EC36CD31-5AC9-4F57-BB6D-921D2B7E8F19}">
      <dgm:prSet/>
      <dgm:spPr/>
      <dgm:t>
        <a:bodyPr/>
        <a:lstStyle/>
        <a:p>
          <a:endParaRPr lang="tr-TR"/>
        </a:p>
      </dgm:t>
    </dgm:pt>
    <dgm:pt modelId="{021B2BA6-F50A-488B-9E6B-72478EB6A6A8}" type="pres">
      <dgm:prSet presAssocID="{0D31CD5B-C786-452D-A555-ADCB1A8AAEDC}" presName="Name0" presStyleCnt="0">
        <dgm:presLayoutVars>
          <dgm:dir/>
          <dgm:animLvl val="lvl"/>
          <dgm:resizeHandles val="exact"/>
        </dgm:presLayoutVars>
      </dgm:prSet>
      <dgm:spPr/>
    </dgm:pt>
    <dgm:pt modelId="{57A9FE8C-E6C2-484A-9DF1-F297E1AFC205}" type="pres">
      <dgm:prSet presAssocID="{D3799773-46E4-4C67-9493-C6BDA3D0BCEB}" presName="parTxOnly" presStyleLbl="node1" presStyleIdx="0" presStyleCnt="3" custScaleY="55150">
        <dgm:presLayoutVars>
          <dgm:chMax val="0"/>
          <dgm:chPref val="0"/>
          <dgm:bulletEnabled val="1"/>
        </dgm:presLayoutVars>
      </dgm:prSet>
      <dgm:spPr/>
    </dgm:pt>
    <dgm:pt modelId="{BD20F01E-9ECC-497C-9EE1-8727E344DAAE}" type="pres">
      <dgm:prSet presAssocID="{B21D8BD8-C3A4-43BC-8277-D03A94842949}" presName="parTxOnlySpace" presStyleCnt="0"/>
      <dgm:spPr/>
    </dgm:pt>
    <dgm:pt modelId="{355A2D64-F0F6-4683-AD4F-1B6BAB458F38}" type="pres">
      <dgm:prSet presAssocID="{6B5087F7-86FE-468F-867B-A706D470897C}" presName="parTxOnly" presStyleLbl="node1" presStyleIdx="1" presStyleCnt="3" custScaleY="55150">
        <dgm:presLayoutVars>
          <dgm:chMax val="0"/>
          <dgm:chPref val="0"/>
          <dgm:bulletEnabled val="1"/>
        </dgm:presLayoutVars>
      </dgm:prSet>
      <dgm:spPr/>
    </dgm:pt>
    <dgm:pt modelId="{D5DBE691-BD26-4B69-9E1E-2944355BA290}" type="pres">
      <dgm:prSet presAssocID="{80B02F55-00A7-4E5C-928C-3259680F3310}" presName="parTxOnlySpace" presStyleCnt="0"/>
      <dgm:spPr/>
    </dgm:pt>
    <dgm:pt modelId="{AF27570C-06B3-4762-9E43-A67DEF627A68}" type="pres">
      <dgm:prSet presAssocID="{2A0ABEBD-B8F8-4ECC-9E67-84007CBFD29A}" presName="parTxOnly" presStyleLbl="node1" presStyleIdx="2" presStyleCnt="3" custScaleY="55150">
        <dgm:presLayoutVars>
          <dgm:chMax val="0"/>
          <dgm:chPref val="0"/>
          <dgm:bulletEnabled val="1"/>
        </dgm:presLayoutVars>
      </dgm:prSet>
      <dgm:spPr/>
    </dgm:pt>
  </dgm:ptLst>
  <dgm:cxnLst>
    <dgm:cxn modelId="{ADB10C13-CC7F-48A4-A207-F401BED16EEC}" srcId="{0D31CD5B-C786-452D-A555-ADCB1A8AAEDC}" destId="{D3799773-46E4-4C67-9493-C6BDA3D0BCEB}" srcOrd="0" destOrd="0" parTransId="{72815A1B-80AC-4626-A47C-F61BB66DFFB2}" sibTransId="{B21D8BD8-C3A4-43BC-8277-D03A94842949}"/>
    <dgm:cxn modelId="{589F7C19-AB03-4899-AD98-799BC11629DD}" type="presOf" srcId="{2A0ABEBD-B8F8-4ECC-9E67-84007CBFD29A}" destId="{AF27570C-06B3-4762-9E43-A67DEF627A68}" srcOrd="0" destOrd="0" presId="urn:microsoft.com/office/officeart/2005/8/layout/chevron1"/>
    <dgm:cxn modelId="{AA34141A-3214-48C6-832C-A52C41B62F9D}" srcId="{0D31CD5B-C786-452D-A555-ADCB1A8AAEDC}" destId="{6B5087F7-86FE-468F-867B-A706D470897C}" srcOrd="1" destOrd="0" parTransId="{220EE61E-9230-4B4B-A74B-1BCE241F62E1}" sibTransId="{80B02F55-00A7-4E5C-928C-3259680F3310}"/>
    <dgm:cxn modelId="{CF737227-844F-4C1A-B9C9-92904591E0B4}" type="presOf" srcId="{6B5087F7-86FE-468F-867B-A706D470897C}" destId="{355A2D64-F0F6-4683-AD4F-1B6BAB458F38}" srcOrd="0" destOrd="0" presId="urn:microsoft.com/office/officeart/2005/8/layout/chevron1"/>
    <dgm:cxn modelId="{EC36CD31-5AC9-4F57-BB6D-921D2B7E8F19}" srcId="{0D31CD5B-C786-452D-A555-ADCB1A8AAEDC}" destId="{2A0ABEBD-B8F8-4ECC-9E67-84007CBFD29A}" srcOrd="2" destOrd="0" parTransId="{7C80B772-451C-4398-BA12-A69BC870A3AA}" sibTransId="{E361670C-C35C-4E0E-AFDF-1A049972AD60}"/>
    <dgm:cxn modelId="{148E2EE1-47C2-4972-A5EA-E93406786A4C}" type="presOf" srcId="{D3799773-46E4-4C67-9493-C6BDA3D0BCEB}" destId="{57A9FE8C-E6C2-484A-9DF1-F297E1AFC205}" srcOrd="0" destOrd="0" presId="urn:microsoft.com/office/officeart/2005/8/layout/chevron1"/>
    <dgm:cxn modelId="{58C08CE5-6C48-4315-91E5-7EE7FB0A9FA2}" type="presOf" srcId="{0D31CD5B-C786-452D-A555-ADCB1A8AAEDC}" destId="{021B2BA6-F50A-488B-9E6B-72478EB6A6A8}" srcOrd="0" destOrd="0" presId="urn:microsoft.com/office/officeart/2005/8/layout/chevron1"/>
    <dgm:cxn modelId="{11E07651-289B-4326-A4D5-D962E1C93D05}" type="presParOf" srcId="{021B2BA6-F50A-488B-9E6B-72478EB6A6A8}" destId="{57A9FE8C-E6C2-484A-9DF1-F297E1AFC205}" srcOrd="0" destOrd="0" presId="urn:microsoft.com/office/officeart/2005/8/layout/chevron1"/>
    <dgm:cxn modelId="{5F07AC64-FC97-4DD8-B0A4-43CE861C2962}" type="presParOf" srcId="{021B2BA6-F50A-488B-9E6B-72478EB6A6A8}" destId="{BD20F01E-9ECC-497C-9EE1-8727E344DAAE}" srcOrd="1" destOrd="0" presId="urn:microsoft.com/office/officeart/2005/8/layout/chevron1"/>
    <dgm:cxn modelId="{10171F0E-200C-4485-B17D-6B6336BBBBA5}" type="presParOf" srcId="{021B2BA6-F50A-488B-9E6B-72478EB6A6A8}" destId="{355A2D64-F0F6-4683-AD4F-1B6BAB458F38}" srcOrd="2" destOrd="0" presId="urn:microsoft.com/office/officeart/2005/8/layout/chevron1"/>
    <dgm:cxn modelId="{07E72F7E-D882-4A3B-B9E7-41794512D8C0}" type="presParOf" srcId="{021B2BA6-F50A-488B-9E6B-72478EB6A6A8}" destId="{D5DBE691-BD26-4B69-9E1E-2944355BA290}" srcOrd="3" destOrd="0" presId="urn:microsoft.com/office/officeart/2005/8/layout/chevron1"/>
    <dgm:cxn modelId="{F15AA47D-F911-4413-A495-3976B85D7F31}" type="presParOf" srcId="{021B2BA6-F50A-488B-9E6B-72478EB6A6A8}" destId="{AF27570C-06B3-4762-9E43-A67DEF627A68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7A9FE8C-E6C2-484A-9DF1-F297E1AFC205}">
      <dsp:nvSpPr>
        <dsp:cNvPr id="0" name=""/>
        <dsp:cNvSpPr/>
      </dsp:nvSpPr>
      <dsp:spPr>
        <a:xfrm>
          <a:off x="2148" y="0"/>
          <a:ext cx="2617840" cy="356190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200" kern="1200"/>
            <a:t>Bugün ile İşe Giriş Tarihi arasındaki Yıl Farkı</a:t>
          </a:r>
        </a:p>
      </dsp:txBody>
      <dsp:txXfrm>
        <a:off x="180243" y="0"/>
        <a:ext cx="2261650" cy="356190"/>
      </dsp:txXfrm>
    </dsp:sp>
    <dsp:sp modelId="{355A2D64-F0F6-4683-AD4F-1B6BAB458F38}">
      <dsp:nvSpPr>
        <dsp:cNvPr id="0" name=""/>
        <dsp:cNvSpPr/>
      </dsp:nvSpPr>
      <dsp:spPr>
        <a:xfrm>
          <a:off x="2358204" y="0"/>
          <a:ext cx="2617840" cy="356190"/>
        </a:xfrm>
        <a:prstGeom prst="chevron">
          <a:avLst/>
        </a:prstGeom>
        <a:solidFill>
          <a:schemeClr val="accent5">
            <a:hueOff val="-3379271"/>
            <a:satOff val="-8710"/>
            <a:lumOff val="-588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200" kern="1200"/>
            <a:t>Yılı düştükten sonra Bugün ile İşe Giriş Tarihi arasındaki Ay Farkı</a:t>
          </a:r>
        </a:p>
      </dsp:txBody>
      <dsp:txXfrm>
        <a:off x="2536299" y="0"/>
        <a:ext cx="2261650" cy="356190"/>
      </dsp:txXfrm>
    </dsp:sp>
    <dsp:sp modelId="{AF27570C-06B3-4762-9E43-A67DEF627A68}">
      <dsp:nvSpPr>
        <dsp:cNvPr id="0" name=""/>
        <dsp:cNvSpPr/>
      </dsp:nvSpPr>
      <dsp:spPr>
        <a:xfrm>
          <a:off x="4714261" y="0"/>
          <a:ext cx="2617840" cy="356190"/>
        </a:xfrm>
        <a:prstGeom prst="chevron">
          <a:avLst/>
        </a:prstGeom>
        <a:solidFill>
          <a:schemeClr val="accent5">
            <a:hueOff val="-6758543"/>
            <a:satOff val="-17419"/>
            <a:lumOff val="-11765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200" kern="1200"/>
            <a:t>Yıl ve Ayı Düştükten sonra Bugün ile İşe Giriş Tarihi arasındaki Gün Farkı</a:t>
          </a:r>
        </a:p>
      </dsp:txBody>
      <dsp:txXfrm>
        <a:off x="4892356" y="0"/>
        <a:ext cx="2261650" cy="3561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okumanistan.com" TargetMode="External" /><Relationship Id="rId3" Type="http://schemas.openxmlformats.org/officeDocument/2006/relationships/hyperlink" Target="https://dokumanistan.com" TargetMode="External" /><Relationship Id="rId4" Type="http://schemas.openxmlformats.org/officeDocument/2006/relationships/hyperlink" Target="https://dokumanistan.com" TargetMode="External" /><Relationship Id="rId5" Type="http://schemas.openxmlformats.org/officeDocument/2006/relationships/hyperlink" Target="https://dokumanistan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0</xdr:rowOff>
    </xdr:from>
    <xdr:ext cx="2219325" cy="381000"/>
    <xdr:pic>
      <xdr:nvPicPr>
        <xdr:cNvPr id="2" name="Resim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219325" cy="3810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581025</xdr:colOff>
      <xdr:row>13</xdr:row>
      <xdr:rowOff>180975</xdr:rowOff>
    </xdr:from>
    <xdr:to>
      <xdr:col>2</xdr:col>
      <xdr:colOff>1000125</xdr:colOff>
      <xdr:row>16</xdr:row>
      <xdr:rowOff>28575</xdr:rowOff>
    </xdr:to>
    <xdr:pic>
      <xdr:nvPicPr>
        <xdr:cNvPr id="3" name="Resim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152775"/>
          <a:ext cx="220027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3</xdr:col>
      <xdr:colOff>647700</xdr:colOff>
      <xdr:row>0</xdr:row>
      <xdr:rowOff>15240</xdr:rowOff>
    </xdr:from>
    <xdr:to>
      <xdr:col>12</xdr:col>
      <xdr:colOff>638175</xdr:colOff>
      <xdr:row>1</xdr:row>
      <xdr:rowOff>76155</xdr:rowOff>
    </xdr:to>
    <xdr:graphicFrame macro="">
      <xdr:nvGraphicFramePr>
        <xdr:cNvPr id="2" name="Diyagram 1">
          <a:extLst xmlns:a="http://schemas.openxmlformats.org/drawingml/2006/main">
            <a:ext uri="{FF2B5EF4-FFF2-40B4-BE49-F238E27FC236}">
              <a16:creationId xmlns:a16="http://schemas.microsoft.com/office/drawing/2014/main" id="{D2F50B6C-EE21-4112-90BE-223E8359C494}"/>
            </a:ext>
          </a:extLst>
        </xdr:cNvPr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kumanistan.com/" TargetMode="External" /><Relationship Id="rId2" Type="http://schemas.openxmlformats.org/officeDocument/2006/relationships/hyperlink" Target="https://dokumanistan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34-AFA7-4D38-B9E8-0A7444E313B3}">
  <dimension ref="A1:M21"/>
  <sheetViews>
    <sheetView workbookViewId="0" topLeftCell="A1">
      <selection activeCell="E9" sqref="E9"/>
    </sheetView>
  </sheetViews>
  <sheetFormatPr defaultColWidth="9.140625" defaultRowHeight="15"/>
  <cols>
    <col min="2" max="2" width="17.57421875" style="0" customWidth="1"/>
    <col min="3" max="3" width="16.421875" style="0" bestFit="1" customWidth="1"/>
    <col min="4" max="4" width="12.7109375" style="0" customWidth="1"/>
    <col min="5" max="5" width="16.7109375" style="0" customWidth="1"/>
    <col min="6" max="6" width="11.140625" style="0" bestFit="1" customWidth="1"/>
    <col min="7" max="7" width="10.140625" style="0" bestFit="1" customWidth="1"/>
  </cols>
  <sheetData>
    <row r="1" spans="1:13" ht="21">
      <c r="A1" s="9"/>
      <c r="B1" s="9"/>
      <c r="C1" s="9"/>
      <c r="E1" s="9"/>
      <c r="G1" s="10" t="s">
        <v>39</v>
      </c>
      <c r="H1" s="9"/>
      <c r="I1" s="9"/>
      <c r="J1" s="9"/>
      <c r="K1" s="9"/>
      <c r="L1" s="9"/>
      <c r="M1" s="9"/>
    </row>
    <row r="2" spans="1:13" ht="15.75">
      <c r="A2" s="9"/>
      <c r="B2" s="9"/>
      <c r="C2" s="9"/>
      <c r="D2" s="9"/>
      <c r="E2" s="9"/>
      <c r="G2" s="9"/>
      <c r="H2" s="9"/>
      <c r="I2" s="9"/>
      <c r="J2" s="9"/>
      <c r="K2" s="9"/>
      <c r="L2" s="9"/>
      <c r="M2" s="9"/>
    </row>
    <row r="3" spans="1:13" ht="23.25">
      <c r="A3" s="9"/>
      <c r="B3" s="11" t="s">
        <v>40</v>
      </c>
      <c r="C3" s="12"/>
      <c r="D3" s="12"/>
      <c r="E3" s="9"/>
      <c r="G3" s="9"/>
      <c r="H3" s="9"/>
      <c r="I3" s="9"/>
      <c r="J3" s="9"/>
      <c r="K3" s="9"/>
      <c r="L3" s="9"/>
      <c r="M3" s="9"/>
    </row>
    <row r="4" spans="1:13" ht="15.75">
      <c r="A4" s="9"/>
      <c r="B4" s="9"/>
      <c r="C4" s="9"/>
      <c r="D4" s="9"/>
      <c r="E4" s="9"/>
      <c r="G4" s="9"/>
      <c r="H4" s="9"/>
      <c r="I4" s="9"/>
      <c r="J4" s="9"/>
      <c r="K4" s="9"/>
      <c r="L4" s="9"/>
      <c r="M4" s="9"/>
    </row>
    <row r="6" spans="2:6" ht="16.5" thickBot="1">
      <c r="B6" s="14" t="s">
        <v>0</v>
      </c>
      <c r="C6" s="15">
        <v>36526</v>
      </c>
      <c r="E6" s="14" t="s">
        <v>1</v>
      </c>
      <c r="F6" s="15">
        <v>40543</v>
      </c>
    </row>
    <row r="7" ht="15.75" thickTop="1"/>
    <row r="9" spans="3:5" ht="20.25" thickBot="1">
      <c r="C9" s="13" t="s">
        <v>5</v>
      </c>
      <c r="D9" s="13" t="s">
        <v>6</v>
      </c>
      <c r="E9" s="13" t="s">
        <v>7</v>
      </c>
    </row>
    <row r="10" spans="3:5" ht="15.75" thickTop="1">
      <c r="C10" s="2" t="s">
        <v>2</v>
      </c>
      <c r="D10" t="str">
        <f>DATEDIF(C6,F6,"y")&amp;" Yıl"</f>
        <v>10 Yıl</v>
      </c>
      <c r="E10" t="str">
        <f ca="1">_xlfn.FORMULATEXT(D10)</f>
        <v>=ETARİHLİ(C6;F6;"y")&amp;" Yıl"</v>
      </c>
    </row>
    <row r="11" spans="3:5" ht="15">
      <c r="C11" s="2" t="s">
        <v>3</v>
      </c>
      <c r="D11" t="str">
        <f>DATEDIF(C6,F6,"ym")&amp;" Ay"</f>
        <v>11 Ay</v>
      </c>
      <c r="E11" t="str">
        <f t="shared" si="0" ref="E11:E12">_xlfn.FORMULATEXT(D11)</f>
        <v>=ETARİHLİ(C6;F6;"ym")&amp;" Ay"</v>
      </c>
    </row>
    <row r="12" spans="3:5" ht="30">
      <c r="C12" s="2" t="s">
        <v>4</v>
      </c>
      <c r="D12" t="str">
        <f>DATEDIF(C6,F6,"md")&amp;" Gün"</f>
        <v>30 Gün</v>
      </c>
      <c r="E12" t="str">
        <f ca="1" t="shared" si="0"/>
        <v>=ETARİHLİ(C6;F6;"md")&amp;" Gün"</v>
      </c>
    </row>
    <row r="14" s="9" customFormat="1" ht="15.75"/>
    <row r="15" s="9" customFormat="1" ht="15.75"/>
    <row r="16" s="9" customFormat="1" ht="23.25">
      <c r="C16" s="16"/>
    </row>
    <row r="17" spans="2:3" s="9" customFormat="1" ht="15.75">
      <c r="B17" s="9" t="s">
        <v>41</v>
      </c>
      <c r="C17" s="17"/>
    </row>
    <row r="18" s="9" customFormat="1" ht="15.75">
      <c r="B18" s="18" t="s">
        <v>39</v>
      </c>
    </row>
    <row r="19" s="9" customFormat="1" ht="15.75"/>
    <row r="20" spans="1:13" ht="15.75">
      <c r="A20" s="9"/>
      <c r="B20" s="9"/>
      <c r="C20" s="9"/>
      <c r="D20" s="9"/>
      <c r="E20" s="9"/>
      <c r="G20" s="9"/>
      <c r="H20" s="9"/>
      <c r="I20" s="9"/>
      <c r="J20" s="9"/>
      <c r="K20" s="9"/>
      <c r="L20" s="9"/>
      <c r="M20" s="9"/>
    </row>
    <row r="21" spans="1:13" ht="15.75">
      <c r="A21" s="9"/>
      <c r="B21" s="9"/>
      <c r="C21" s="9"/>
      <c r="D21" s="9"/>
      <c r="E21" s="9"/>
      <c r="G21" s="9"/>
      <c r="H21" s="9"/>
      <c r="I21" s="9"/>
      <c r="J21" s="9"/>
      <c r="K21" s="9"/>
      <c r="L21" s="9"/>
      <c r="M21" s="9"/>
    </row>
  </sheetData>
  <hyperlinks>
    <hyperlink ref="G1" r:id="rId1" display="https://dokumanistan.com/"/>
    <hyperlink ref="B18" r:id="rId2" display="https://dokumanistan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BDD7-7914-4792-8FA7-90547E2E476C}">
  <dimension ref="A1:P9"/>
  <sheetViews>
    <sheetView tabSelected="1" workbookViewId="0" topLeftCell="A1">
      <selection activeCell="I4" sqref="I4"/>
    </sheetView>
  </sheetViews>
  <sheetFormatPr defaultColWidth="9.140625" defaultRowHeight="15"/>
  <cols>
    <col min="1" max="1" width="7.28125" style="0" bestFit="1" customWidth="1"/>
    <col min="2" max="2" width="30.28125" style="0" bestFit="1" customWidth="1"/>
    <col min="3" max="3" width="10.7109375" style="0" bestFit="1" customWidth="1"/>
    <col min="4" max="4" width="15.140625" style="0" customWidth="1"/>
    <col min="5" max="5" width="11.00390625" style="0" bestFit="1" customWidth="1"/>
    <col min="6" max="6" width="13.57421875" style="0" customWidth="1"/>
    <col min="7" max="7" width="12.140625" style="0" bestFit="1" customWidth="1"/>
    <col min="8" max="10" width="11.28125" style="0" customWidth="1"/>
    <col min="11" max="11" width="8.7109375" style="0" bestFit="1" customWidth="1"/>
    <col min="12" max="12" width="15.7109375" style="0" customWidth="1"/>
    <col min="13" max="13" width="16.57421875" style="0" customWidth="1"/>
    <col min="14" max="14" width="26.7109375" style="0" bestFit="1" customWidth="1"/>
    <col min="16" max="16" width="10.140625" style="0" bestFit="1" customWidth="1"/>
  </cols>
  <sheetData>
    <row r="1" spans="1:16" ht="23.25">
      <c r="A1" s="3" t="s">
        <v>8</v>
      </c>
      <c r="G1" s="4"/>
      <c r="O1" s="4"/>
      <c r="P1" s="1"/>
    </row>
    <row r="2" ht="18" customHeight="1" thickBot="1">
      <c r="O2" s="5"/>
    </row>
    <row r="3" spans="1:14" ht="30" customHeight="1" thickBot="1" thickTop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</row>
    <row r="4" spans="1:14" ht="15.75" thickTop="1">
      <c r="A4">
        <v>180006</v>
      </c>
      <c r="B4" t="s">
        <v>42</v>
      </c>
      <c r="C4" t="s">
        <v>23</v>
      </c>
      <c r="D4" t="s">
        <v>24</v>
      </c>
      <c r="E4">
        <v>5474390119</v>
      </c>
      <c r="F4" t="s">
        <v>25</v>
      </c>
      <c r="G4" t="s">
        <v>26</v>
      </c>
      <c r="H4" s="7">
        <v>4400</v>
      </c>
      <c r="I4" s="8">
        <v>36526</v>
      </c>
      <c r="J4" s="8">
        <v>40543</v>
      </c>
      <c r="K4">
        <f>DATEDIF(I4,J4,"y")</f>
        <v>10</v>
      </c>
      <c r="L4">
        <f>DATEDIF(I4,J4,"ym")</f>
        <v>11</v>
      </c>
      <c r="M4">
        <f>DATEDIF(I4,J4,"md")</f>
        <v>30</v>
      </c>
      <c r="N4" t="str">
        <f>K4&amp;" Yıl "&amp;L4&amp;" Ay"&amp;M4&amp;" Gün"</f>
        <v>10 Yıl 11 Ay30 Gün</v>
      </c>
    </row>
    <row r="5" spans="1:14" ht="15">
      <c r="A5">
        <v>180011</v>
      </c>
      <c r="B5" t="s">
        <v>43</v>
      </c>
      <c r="C5" t="s">
        <v>23</v>
      </c>
      <c r="D5" t="s">
        <v>27</v>
      </c>
      <c r="E5">
        <v>5353442122</v>
      </c>
      <c r="F5" t="s">
        <v>28</v>
      </c>
      <c r="G5" t="s">
        <v>29</v>
      </c>
      <c r="H5" s="7">
        <v>6000</v>
      </c>
      <c r="I5" s="8">
        <v>38647</v>
      </c>
      <c r="J5" s="8">
        <f aca="true" t="shared" si="0" ref="J5:J9">TODAY()</f>
        <v>43976</v>
      </c>
      <c r="K5">
        <f aca="true" t="shared" si="1" ref="K5:K9">DATEDIF(I5,J5,"y")</f>
        <v>14</v>
      </c>
      <c r="L5">
        <f aca="true" t="shared" si="2" ref="L5:L9">DATEDIF(I5,J5,"ym")</f>
        <v>7</v>
      </c>
      <c r="M5">
        <f aca="true" t="shared" si="3" ref="M5:M9">DATEDIF(I5,J5,"md")</f>
        <v>3</v>
      </c>
      <c r="N5" t="str">
        <f aca="true" t="shared" si="4" ref="N5:N9">K5&amp;" Yıl "&amp;L5&amp;" Ay"&amp;M5&amp;" Gün"</f>
        <v>14 Yıl 7 Ay3 Gün</v>
      </c>
    </row>
    <row r="6" spans="1:14" ht="15">
      <c r="A6">
        <v>180017</v>
      </c>
      <c r="B6" t="s">
        <v>44</v>
      </c>
      <c r="C6" t="s">
        <v>23</v>
      </c>
      <c r="D6" t="s">
        <v>30</v>
      </c>
      <c r="E6">
        <v>5447271068</v>
      </c>
      <c r="F6" t="s">
        <v>25</v>
      </c>
      <c r="G6" t="s">
        <v>31</v>
      </c>
      <c r="H6" s="7">
        <v>5000</v>
      </c>
      <c r="I6" s="8">
        <v>37742</v>
      </c>
      <c r="J6" s="8">
        <f ca="1" t="shared" si="0"/>
        <v>43976</v>
      </c>
      <c r="K6">
        <f ca="1" t="shared" si="1"/>
        <v>17</v>
      </c>
      <c r="L6">
        <f ca="1" t="shared" si="2"/>
        <v>0</v>
      </c>
      <c r="M6">
        <f ca="1" t="shared" si="3"/>
        <v>24</v>
      </c>
      <c r="N6" t="str">
        <f ca="1" t="shared" si="4"/>
        <v>17 Yıl 0 Ay24 Gün</v>
      </c>
    </row>
    <row r="7" spans="1:14" ht="15">
      <c r="A7">
        <v>180025</v>
      </c>
      <c r="B7" t="s">
        <v>45</v>
      </c>
      <c r="C7" t="s">
        <v>23</v>
      </c>
      <c r="D7" t="s">
        <v>30</v>
      </c>
      <c r="E7">
        <v>5075588297</v>
      </c>
      <c r="F7" t="s">
        <v>32</v>
      </c>
      <c r="G7" t="s">
        <v>33</v>
      </c>
      <c r="H7" s="7">
        <v>4500</v>
      </c>
      <c r="I7" s="8">
        <v>37228</v>
      </c>
      <c r="J7" s="8">
        <f ca="1" t="shared" si="0"/>
        <v>43976</v>
      </c>
      <c r="K7">
        <f ca="1" t="shared" si="1"/>
        <v>18</v>
      </c>
      <c r="L7">
        <f ca="1" t="shared" si="2"/>
        <v>5</v>
      </c>
      <c r="M7">
        <f ca="1" t="shared" si="3"/>
        <v>22</v>
      </c>
      <c r="N7" t="str">
        <f ca="1" t="shared" si="4"/>
        <v>18 Yıl 5 Ay22 Gün</v>
      </c>
    </row>
    <row r="8" spans="1:14" ht="15">
      <c r="A8">
        <v>180037</v>
      </c>
      <c r="B8" t="s">
        <v>46</v>
      </c>
      <c r="C8" t="s">
        <v>34</v>
      </c>
      <c r="D8" t="s">
        <v>27</v>
      </c>
      <c r="E8">
        <v>5493524175</v>
      </c>
      <c r="F8" t="s">
        <v>35</v>
      </c>
      <c r="G8" t="s">
        <v>36</v>
      </c>
      <c r="H8" s="7">
        <v>3800</v>
      </c>
      <c r="I8" s="8">
        <v>38953</v>
      </c>
      <c r="J8" s="8">
        <f ca="1" t="shared" si="0"/>
        <v>43976</v>
      </c>
      <c r="K8">
        <f ca="1" t="shared" si="1"/>
        <v>13</v>
      </c>
      <c r="L8">
        <f ca="1" t="shared" si="2"/>
        <v>9</v>
      </c>
      <c r="M8">
        <f ca="1" t="shared" si="3"/>
        <v>1</v>
      </c>
      <c r="N8" t="str">
        <f ca="1" t="shared" si="4"/>
        <v>13 Yıl 9 Ay1 Gün</v>
      </c>
    </row>
    <row r="9" spans="1:14" ht="15">
      <c r="A9">
        <v>180045</v>
      </c>
      <c r="B9" t="s">
        <v>47</v>
      </c>
      <c r="C9" t="s">
        <v>34</v>
      </c>
      <c r="D9" t="s">
        <v>37</v>
      </c>
      <c r="E9">
        <v>5328181979</v>
      </c>
      <c r="F9" t="s">
        <v>32</v>
      </c>
      <c r="G9" t="s">
        <v>38</v>
      </c>
      <c r="H9" s="7">
        <v>5200</v>
      </c>
      <c r="I9" s="8">
        <v>36691</v>
      </c>
      <c r="J9" s="8">
        <f ca="1" t="shared" si="0"/>
        <v>43976</v>
      </c>
      <c r="K9">
        <f ca="1" t="shared" si="1"/>
        <v>19</v>
      </c>
      <c r="L9">
        <f ca="1" t="shared" si="2"/>
        <v>11</v>
      </c>
      <c r="M9">
        <f ca="1" t="shared" si="3"/>
        <v>11</v>
      </c>
      <c r="N9" t="str">
        <f ca="1" t="shared" si="4"/>
        <v>19 Yıl 11 Ay11 Gün</v>
      </c>
    </row>
  </sheetData>
  <autoFilter ref="A3:M9"/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2019-04-28T17:12:29Z</dcterms:created>
  <dcterms:modified xsi:type="dcterms:W3CDTF">2020-05-25T16:01:17Z</dcterms:modified>
  <cp:category/>
  <cp:version/>
  <cp:contentType/>
  <cp:contentStatus/>
</cp:coreProperties>
</file>